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Tammi C\OneDrive - Town of Quintana\Documents\Texas Comptroller\"/>
    </mc:Choice>
  </mc:AlternateContent>
  <xr:revisionPtr revIDLastSave="0" documentId="13_ncr:1_{376F9200-7A2D-419E-98E1-3F39A0A24585}" xr6:coauthVersionLast="47" xr6:coauthVersionMax="47" xr10:uidLastSave="{00000000-0000-0000-0000-000000000000}"/>
  <bookViews>
    <workbookView xWindow="5340" yWindow="3090" windowWidth="18225" windowHeight="9195" tabRatio="685" firstSheet="1" activeTab="3"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<sst xmlns="http://schemas.openxmlformats.org/spreadsheetml/2006/main" count="426" uniqueCount="312">
  <si>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</si>
  <si>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</si>
  <si>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</si>
  <si>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</si>
  <si>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</si>
  <si>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</si>
  <si>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</si>
  <si>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</si>
  <si>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</si>
  <si>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</si>
  <si>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</si>
  <si>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</si>
  <si>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</si>
  <si>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</si>
  <si>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</si>
  <si>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</si>
  <si>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</si>
  <si>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</si>
  <si>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</si>
  <si>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</si>
  <si>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</si>
  <si>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</si>
  <si>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</si>
  <si>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</si>
  <si>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</si>
  <si>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</si>
  <si>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</si>
  <si>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</si>
  <si>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</si>
  <si>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</si>
  <si>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</si>
  <si>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</si>
  <si>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</si>
  <si>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</si>
  <si>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</si>
  <si>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</si>
  <si>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</si>
  <si>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</si>
  <si>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</si>
  <si>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</si>
  <si>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</si>
  <si>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</si>
  <si>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</si>
  <si>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</si>
  <si>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</si>
  <si>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</si>
  <si>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</si>
  <si>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</si>
  <si>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</si>
  <si>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</si>
  <si>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</si>
  <si>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</si>
  <si>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</si>
  <si>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</si>
  <si>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</si>
  <si>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</si>
  <si>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</si>
  <si>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</si>
  <si>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</si>
  <si>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</si>
  <si>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</si>
  <si>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</si>
  <si>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</si>
  <si>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</si>
  <si>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</si>
  <si>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</si>
  <si>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</si>
  <si>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</si>
  <si>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</si>
  <si>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</si>
  <si>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</si>
  <si>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</si>
  <si>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</si>
  <si>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</si>
  <si>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</si>
  <si>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</si>
  <si>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</si>
  <si>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</si>
  <si>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</si>
  <si>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</si>
  <si>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</si>
  <si>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</si>
  <si>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</si>
  <si>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</si>
  <si>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</si>
  <si>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</si>
  <si>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</si>
  <si>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</si>
  <si>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</si>
  <si>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</si>
  <si>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</si>
  <si>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</si>
  <si>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</si>
  <si>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</si>
  <si>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</si>
  <si>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</si>
  <si>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</si>
  <si>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</si>
  <si>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</si>
  <si>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</si>
  <si>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</si>
  <si>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</si>
  <si>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</si>
  <si>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</si>
  <si>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</si>
  <si>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</si>
  <si>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</si>
  <si>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</si>
  <si>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</si>
  <si>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</si>
  <si>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</si>
  <si>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</si>
  <si>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</si>
  <si>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</si>
  <si>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</si>
  <si>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</si>
  <si>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</si>
  <si>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</si>
  <si>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</si>
  <si>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</si>
  <si>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</si>
  <si>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</si>
  <si>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</si>
  <si>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</si>
  <si>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</si>
  <si>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</si>
  <si>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</si>
  <si>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</si>
  <si>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</si>
  <si>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</si>
  <si>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</si>
  <si>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</si>
  <si>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</si>
  <si>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</si>
  <si>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</si>
  <si>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</si>
  <si>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</si>
  <si>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</si>
  <si>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</si>
  <si>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</si>
  <si>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</si>
  <si>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</si>
  <si>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</si>
  <si>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</si>
  <si>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</si>
  <si>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</si>
  <si>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</si>
  <si>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</si>
  <si>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</si>
  <si>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</si>
  <si>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</si>
  <si>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</si>
  <si>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</si>
  <si>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</si>
  <si>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</si>
  <si>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</si>
  <si>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</si>
  <si>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</si>
  <si>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</si>
  <si>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</si>
  <si>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</si>
  <si>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</si>
  <si>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</si>
  <si>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</si>
  <si>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</si>
  <si>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</si>
  <si>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</si>
  <si>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</si>
  <si>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</si>
  <si>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</si>
  <si>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</si>
  <si>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</si>
  <si>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</si>
  <si>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</si>
  <si>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</si>
  <si>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</si>
  <si>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</si>
  <si>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</si>
  <si>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</si>
  <si>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</si>
  <si>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</si>
  <si>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</si>
  <si>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</si>
  <si>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</si>
  <si>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</si>
  <si>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</si>
  <si>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</si>
  <si>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</si>
  <si>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</si>
  <si>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</si>
  <si>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</si>
  <si>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</si>
  <si>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</si>
  <si>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</si>
  <si>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</si>
  <si>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</si>
  <si>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</si>
  <si>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</si>
  <si>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</si>
  <si>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</si>
  <si>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</si>
  <si>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</si>
  <si>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</si>
  <si>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</si>
  <si>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</si>
  <si>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</si>
  <si>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</si>
  <si>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</si>
  <si>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</si>
  <si>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</si>
  <si>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</si>
  <si>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</si>
  <si>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</si>
  <si>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</si>
  <si>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</si>
  <si>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</si>
  <si>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</si>
  <si>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</si>
  <si>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</si>
  <si>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</si>
  <si>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</si>
  <si>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</si>
  <si>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</si>
  <si>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</si>
  <si>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</si>
  <si>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</si>
  <si>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</si>
  <si>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</si>
  <si>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</si>
  <si>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</si>
  <si>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</si>
  <si>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</si>
  <si>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</si>
  <si>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</si>
  <si>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</si>
  <si>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</si>
  <si>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</si>
  <si>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</si>
  <si>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</si>
  <si>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</si>
  <si>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</si>
  <si>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</si>
  <si>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</si>
  <si>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</si>
  <si>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</si>
  <si>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</si>
  <si>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</si>
  <si>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</si>
  <si>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</si>
  <si>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</si>
  <si>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</si>
  <si>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</si>
  <si>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</si>
  <si>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</si>
  <si>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</si>
  <si>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</si>
  <si>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</si>
  <si>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</si>
  <si>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</si>
  <si>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</si>
  <si>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</si>
  <si>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</si>
  <si>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</si>
  <si>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</si>
  <si>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</si>
  <si>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</si>
  <si>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</si>
  <si>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</si>
  <si>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</si>
  <si>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</si>
  <si>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</si>
  <si>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</si>
  <si>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</si>
  <si>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</si>
  <si>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</si>
  <si>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</si>
  <si>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</si>
  <si>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</si>
  <si>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</si>
  <si>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</si>
  <si>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</si>
  <si>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</si>
  <si>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</si>
  <si>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</si>
  <si>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</si>
  <si>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</si>
  <si>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</si>
  <si>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</si>
  <si>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</si>
  <si>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</si>
  <si>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</si>
  <si>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</si>
  <si>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</si>
  <si>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</si>
  <si>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</si>
  <si>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</si>
  <si>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</si>
  <si>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</si>
  <si>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</si>
  <si>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Town of Quintana</t>
  </si>
  <si>
    <t>www.quintanatx.org</t>
  </si>
  <si>
    <t>979-233-0848</t>
  </si>
  <si>
    <t>townhall@quintanatx.com</t>
  </si>
  <si>
    <t>Tammi Cimiotta</t>
  </si>
  <si>
    <t>City Administrator</t>
  </si>
  <si>
    <t>979-313-0254</t>
  </si>
  <si>
    <t>cityadministrator@quintanatx.com</t>
  </si>
  <si>
    <t>814 Lamar</t>
  </si>
  <si>
    <t>Quintana</t>
  </si>
  <si>
    <t>Brazoria</t>
  </si>
  <si>
    <t>None</t>
  </si>
  <si>
    <t>Estimated water utilities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</si>
</sst>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cityadministrator@quintanatx.com" TargetMode="External"/><Relationship Id="rId2" Type="http://schemas.openxmlformats.org/officeDocument/2006/relationships/hyperlink" Target="mailto:townhall@quintanatx.com" TargetMode="External"/><Relationship Id="rId1" Type="http://schemas.openxmlformats.org/officeDocument/2006/relationships/hyperlink" Target="http://www.quintanatx.org/"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B4" sqref="B4"/>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15</v>
      </c>
    </row>
    <row r="6" spans="1:2" x14ac:dyDescent="0.25">
      <c r="A6" s="12" t="s">
        <v>22</v>
      </c>
      <c r="B6" s="70"/>
    </row>
    <row r="7" spans="1:2" x14ac:dyDescent="0.25">
      <c r="A7" s="12" t="s">
        <v>239</v>
      </c>
      <c r="B7" s="69">
        <v>2023</v>
      </c>
    </row>
    <row r="8" spans="1:2" x14ac:dyDescent="0.25">
      <c r="A8" s="12" t="s">
        <v>298</v>
      </c>
      <c r="B8" s="71">
        <v>44835</v>
      </c>
    </row>
    <row r="9" spans="1:2" x14ac:dyDescent="0.25">
      <c r="A9" s="12" t="s">
        <v>14</v>
      </c>
      <c r="B9" s="65">
        <f>IF(ISBLANK(B8),"",DATE(YEAR(B8)+1,MONTH(B8),DAY(B8)-1))</f>
        <v>45199</v>
      </c>
    </row>
    <row r="10" spans="1:2" x14ac:dyDescent="0.25">
      <c r="A10" s="12" t="s">
        <v>21</v>
      </c>
      <c r="B10" s="87" t="s">
        <v>300</v>
      </c>
    </row>
    <row r="11" spans="1:2" x14ac:dyDescent="0.25">
      <c r="A11" s="12" t="s">
        <v>240</v>
      </c>
      <c r="B11" s="72" t="s">
        <v>301</v>
      </c>
    </row>
    <row r="12" spans="1:2" x14ac:dyDescent="0.25">
      <c r="A12" s="12" t="s">
        <v>214</v>
      </c>
      <c r="B12" s="88" t="s">
        <v>302</v>
      </c>
    </row>
    <row r="13" spans="1:2" x14ac:dyDescent="0.25">
      <c r="A13" s="64" t="s">
        <v>241</v>
      </c>
      <c r="B13" s="69" t="s">
        <v>13</v>
      </c>
    </row>
    <row r="14" spans="1:2" x14ac:dyDescent="0.25">
      <c r="A14" s="34"/>
      <c r="B14" s="19"/>
    </row>
    <row r="15" spans="1:2" x14ac:dyDescent="0.25">
      <c r="A15" s="33" t="s">
        <v>3</v>
      </c>
      <c r="B15" s="16"/>
    </row>
    <row r="16" spans="1:2" x14ac:dyDescent="0.25">
      <c r="A16" s="15" t="s">
        <v>242</v>
      </c>
      <c r="B16" s="69" t="s">
        <v>303</v>
      </c>
    </row>
    <row r="17" spans="1:2" x14ac:dyDescent="0.25">
      <c r="A17" s="15" t="s">
        <v>243</v>
      </c>
      <c r="B17" s="69" t="s">
        <v>304</v>
      </c>
    </row>
    <row r="18" spans="1:2" x14ac:dyDescent="0.25">
      <c r="A18" s="15" t="s">
        <v>244</v>
      </c>
      <c r="B18" s="72" t="s">
        <v>305</v>
      </c>
    </row>
    <row r="19" spans="1:2" x14ac:dyDescent="0.25">
      <c r="A19" s="15" t="s">
        <v>4</v>
      </c>
      <c r="B19" s="88" t="s">
        <v>306</v>
      </c>
    </row>
    <row r="20" spans="1:2" x14ac:dyDescent="0.25">
      <c r="A20" s="15" t="s">
        <v>245</v>
      </c>
      <c r="B20" s="69" t="s">
        <v>307</v>
      </c>
    </row>
    <row r="21" spans="1:2" x14ac:dyDescent="0.25">
      <c r="A21" s="15" t="s">
        <v>5</v>
      </c>
      <c r="B21" s="69"/>
    </row>
    <row r="22" spans="1:2" x14ac:dyDescent="0.25">
      <c r="A22" s="15" t="s">
        <v>246</v>
      </c>
      <c r="B22" s="69" t="s">
        <v>308</v>
      </c>
    </row>
    <row r="23" spans="1:2" x14ac:dyDescent="0.25">
      <c r="A23" s="15" t="s">
        <v>247</v>
      </c>
      <c r="B23" s="73">
        <v>77541</v>
      </c>
    </row>
    <row r="24" spans="1:2" x14ac:dyDescent="0.25">
      <c r="A24" s="15" t="s">
        <v>248</v>
      </c>
      <c r="B24" s="69" t="s">
        <v>309</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26:B30">
    <cfRule type="expression" dxfId="8" priority="5">
      <formula>$B$25="Yes"</formula>
    </cfRule>
  </conditionalFormatting>
  <conditionalFormatting sqref="B6">
    <cfRule type="expression" dxfId="7" priority="3">
      <formula>$B$5="Other"</formula>
    </cfRule>
    <cfRule type="expression" dxfId="6" priority="4">
      <formula>$B$5="(select)"</formula>
    </cfRule>
  </conditionalFormatting>
  <conditionalFormatting sqref="B9">
    <cfRule type="expression" dxfId="5" priority="1">
      <formula>$B$8=""</formula>
    </cfRule>
    <cfRule type="cellIs" dxfId="4"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0" r:id="rId1" xr:uid="{06944298-8312-437B-B0A2-176D18B3DBB3}"/>
    <hyperlink ref="B12" r:id="rId2" xr:uid="{ACC75A86-25AF-46D6-8348-D03FFEE55567}"/>
    <hyperlink ref="B19" r:id="rId3" xr:uid="{0B7A3599-F676-4C58-B26E-149254BEA999}"/>
  </hyperlinks>
  <pageMargins left="0.7" right="0.7" top="0.75" bottom="0.75" header="0.3" footer="0.3"/>
  <pageSetup orientation="landscape" r:id="rId4"/>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Hide!$C$1:$C$9</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opLeftCell="A12" zoomScale="85" zoomScaleNormal="85" workbookViewId="0">
      <selection activeCell="E15" sqref="E15"/>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Town of Quintana</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2023</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74" t="s">
        <v>310</v>
      </c>
      <c r="B10" s="75"/>
      <c r="C10" s="76">
        <v>0</v>
      </c>
      <c r="D10" s="76">
        <v>0</v>
      </c>
      <c r="E10" s="77">
        <v>0</v>
      </c>
      <c r="F10" s="78"/>
      <c r="G10" s="75" t="s">
        <v>13</v>
      </c>
      <c r="H10" s="77">
        <v>0</v>
      </c>
      <c r="I10" s="77">
        <v>0</v>
      </c>
      <c r="J10" s="77">
        <f>H10-I10</f>
        <v>0</v>
      </c>
      <c r="K10" s="75"/>
      <c r="L10" s="75" t="s">
        <v>13</v>
      </c>
      <c r="M10" s="74" t="s">
        <v>11</v>
      </c>
      <c r="N10" s="74" t="s">
        <v>11</v>
      </c>
      <c r="O10" s="75" t="s">
        <v>11</v>
      </c>
      <c r="P10" s="75" t="s">
        <v>11</v>
      </c>
      <c r="Q10" s="75"/>
      <c r="R10" s="74"/>
      <c r="S10" s="74"/>
    </row>
    <row r="11" spans="1:19" s="3" customFormat="1" x14ac:dyDescent="0.25">
      <c r="A11" s="74"/>
      <c r="B11" s="74"/>
      <c r="C11" s="76">
        <v>0</v>
      </c>
      <c r="D11" s="76">
        <v>0</v>
      </c>
      <c r="E11" s="77">
        <v>0</v>
      </c>
      <c r="F11" s="78"/>
      <c r="G11" s="75"/>
      <c r="H11" s="77">
        <v>0</v>
      </c>
      <c r="I11" s="77">
        <v>0</v>
      </c>
      <c r="J11" s="77">
        <f t="shared" ref="J11:J61" si="0">H11-I11</f>
        <v>0</v>
      </c>
      <c r="K11" s="75"/>
      <c r="L11" s="75"/>
      <c r="M11" s="74"/>
      <c r="N11" s="74"/>
      <c r="O11" s="75"/>
      <c r="P11" s="75"/>
      <c r="Q11" s="75"/>
      <c r="R11" s="74"/>
      <c r="S11" s="74"/>
    </row>
    <row r="12" spans="1:19" s="3" customFormat="1" x14ac:dyDescent="0.25">
      <c r="A12" s="74"/>
      <c r="B12" s="74"/>
      <c r="C12" s="76">
        <v>0</v>
      </c>
      <c r="D12" s="76">
        <v>0</v>
      </c>
      <c r="E12" s="77">
        <v>0</v>
      </c>
      <c r="F12" s="78"/>
      <c r="G12" s="75"/>
      <c r="H12" s="77">
        <v>0</v>
      </c>
      <c r="I12" s="77">
        <v>0</v>
      </c>
      <c r="J12" s="77">
        <f t="shared" si="0"/>
        <v>0</v>
      </c>
      <c r="K12" s="75"/>
      <c r="L12" s="75"/>
      <c r="M12" s="74"/>
      <c r="N12" s="74"/>
      <c r="O12" s="75"/>
      <c r="P12" s="75"/>
      <c r="Q12" s="75"/>
      <c r="R12" s="74"/>
      <c r="S12" s="74"/>
    </row>
    <row r="13" spans="1:19" s="3" customFormat="1" x14ac:dyDescent="0.25">
      <c r="A13" s="74"/>
      <c r="B13" s="74"/>
      <c r="C13" s="76">
        <v>0</v>
      </c>
      <c r="D13" s="76">
        <v>0</v>
      </c>
      <c r="E13" s="77">
        <v>0</v>
      </c>
      <c r="F13" s="78"/>
      <c r="G13" s="75"/>
      <c r="H13" s="77">
        <v>0</v>
      </c>
      <c r="I13" s="77">
        <v>0</v>
      </c>
      <c r="J13" s="77">
        <f>H13-I13</f>
        <v>0</v>
      </c>
      <c r="K13" s="75"/>
      <c r="L13" s="75"/>
      <c r="M13" s="74"/>
      <c r="N13" s="74"/>
      <c r="O13" s="75"/>
      <c r="P13" s="75"/>
      <c r="Q13" s="75"/>
      <c r="R13" s="74"/>
      <c r="S13" s="74"/>
    </row>
    <row r="14" spans="1:19" s="3" customFormat="1" x14ac:dyDescent="0.25">
      <c r="A14" s="74"/>
      <c r="B14" s="74"/>
      <c r="C14" s="76">
        <v>0</v>
      </c>
      <c r="D14" s="76">
        <v>0</v>
      </c>
      <c r="E14" s="77">
        <v>0</v>
      </c>
      <c r="F14" s="78"/>
      <c r="G14" s="75"/>
      <c r="H14" s="77">
        <v>0</v>
      </c>
      <c r="I14" s="77">
        <v>0</v>
      </c>
      <c r="J14" s="77">
        <f>H14-I14</f>
        <v>0</v>
      </c>
      <c r="K14" s="75"/>
      <c r="L14" s="75"/>
      <c r="M14" s="74"/>
      <c r="N14" s="74"/>
      <c r="O14" s="75"/>
      <c r="P14" s="75"/>
      <c r="Q14" s="75"/>
      <c r="R14" s="74"/>
      <c r="S14" s="74"/>
    </row>
    <row r="15" spans="1:19" s="3" customFormat="1" x14ac:dyDescent="0.25">
      <c r="A15" s="74"/>
      <c r="B15" s="74"/>
      <c r="C15" s="76">
        <v>0</v>
      </c>
      <c r="D15" s="76">
        <v>0</v>
      </c>
      <c r="E15" s="77">
        <v>0</v>
      </c>
      <c r="F15" s="78"/>
      <c r="G15" s="75"/>
      <c r="H15" s="77">
        <v>0</v>
      </c>
      <c r="I15" s="77">
        <v>0</v>
      </c>
      <c r="J15" s="77">
        <f t="shared" si="0"/>
        <v>0</v>
      </c>
      <c r="K15" s="75"/>
      <c r="L15" s="75"/>
      <c r="M15" s="74"/>
      <c r="N15" s="74"/>
      <c r="O15" s="75"/>
      <c r="P15" s="75"/>
      <c r="Q15" s="75"/>
      <c r="R15" s="74"/>
      <c r="S15" s="74"/>
    </row>
    <row r="16" spans="1:19" s="3" customFormat="1" x14ac:dyDescent="0.25">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tabSelected="1" zoomScale="85" zoomScaleNormal="85" workbookViewId="0">
      <selection activeCell="B22" sqref="B22"/>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Town of Quintana</v>
      </c>
      <c r="C3" s="1"/>
      <c r="D3" s="1"/>
      <c r="E3" s="1"/>
      <c r="F3" s="1"/>
      <c r="H3" s="1"/>
      <c r="I3" s="1"/>
      <c r="J3" s="1"/>
      <c r="K3" s="1"/>
    </row>
    <row r="4" spans="1:11" x14ac:dyDescent="0.25">
      <c r="A4" s="12" t="s">
        <v>2</v>
      </c>
      <c r="B4" s="68">
        <f>IF(OR('1 - Contact Information'!B7="",'1 - Contact Information'!B7="(select)"),"",'1 - Contact Information'!B7)</f>
        <v>2023</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v>0</v>
      </c>
    </row>
    <row r="11" spans="1:11" x14ac:dyDescent="0.25">
      <c r="A11" s="52" t="s">
        <v>81</v>
      </c>
      <c r="B11" s="80">
        <v>0</v>
      </c>
    </row>
    <row r="12" spans="1:11" ht="31.5" x14ac:dyDescent="0.25">
      <c r="A12" s="52" t="s">
        <v>82</v>
      </c>
      <c r="B12" s="80">
        <v>0</v>
      </c>
    </row>
    <row r="13" spans="1:11" x14ac:dyDescent="0.25">
      <c r="A13" s="18"/>
      <c r="B13" s="18"/>
    </row>
    <row r="14" spans="1:11" ht="31.5" x14ac:dyDescent="0.25">
      <c r="A14" s="25" t="s">
        <v>224</v>
      </c>
      <c r="B14" s="26"/>
    </row>
    <row r="15" spans="1:11" x14ac:dyDescent="0.25">
      <c r="A15" s="51" t="s">
        <v>83</v>
      </c>
      <c r="B15" s="79">
        <v>0</v>
      </c>
    </row>
    <row r="16" spans="1:11" ht="31.5" x14ac:dyDescent="0.25">
      <c r="A16" s="52" t="s">
        <v>84</v>
      </c>
      <c r="B16" s="80">
        <v>0</v>
      </c>
    </row>
    <row r="17" spans="1:2" ht="31.5" x14ac:dyDescent="0.25">
      <c r="A17" s="52" t="s">
        <v>85</v>
      </c>
      <c r="B17" s="80">
        <v>0</v>
      </c>
    </row>
    <row r="18" spans="1:2" x14ac:dyDescent="0.25">
      <c r="A18" s="18"/>
      <c r="B18" s="18"/>
    </row>
    <row r="19" spans="1:2" ht="31.5" x14ac:dyDescent="0.25">
      <c r="A19" s="25" t="s">
        <v>223</v>
      </c>
      <c r="B19" s="28"/>
    </row>
    <row r="20" spans="1:2" x14ac:dyDescent="0.25">
      <c r="A20" s="51" t="s">
        <v>290</v>
      </c>
      <c r="B20" s="81">
        <v>15</v>
      </c>
    </row>
    <row r="21" spans="1:2" x14ac:dyDescent="0.25">
      <c r="A21" s="51" t="s">
        <v>291</v>
      </c>
      <c r="B21" s="82" t="s">
        <v>311</v>
      </c>
    </row>
    <row r="22" spans="1:2" ht="31.5" customHeight="1" x14ac:dyDescent="0.25">
      <c r="A22" s="51" t="s">
        <v>86</v>
      </c>
      <c r="B22" s="79">
        <v>0</v>
      </c>
    </row>
    <row r="23" spans="1:2" ht="31.5" x14ac:dyDescent="0.25">
      <c r="A23" s="52" t="s">
        <v>87</v>
      </c>
      <c r="B23" s="80">
        <v>0</v>
      </c>
    </row>
    <row r="24" spans="1:2" ht="47.25" customHeight="1" x14ac:dyDescent="0.25">
      <c r="A24" s="52" t="s">
        <v>88</v>
      </c>
      <c r="B24" s="80">
        <v>0</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C9" s="1">
        <v>2023</v>
      </c>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63"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Tammi Cimiotta</cp:lastModifiedBy>
  <cp:lastPrinted>2024-01-09T18:53:03Z</cp:lastPrinted>
  <dcterms:created xsi:type="dcterms:W3CDTF">2017-01-13T17:49:37Z</dcterms:created>
  <dcterms:modified xsi:type="dcterms:W3CDTF">2024-01-09T18:53:07Z</dcterms:modified>
</cp:coreProperties>
</file>